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somme.si\"/>
    </mc:Choice>
  </mc:AlternateContent>
  <xr:revisionPtr revIDLastSave="0" documentId="13_ncr:1_{87525F77-55D1-4F82-8355-FD923144270D}" xr6:coauthVersionLast="47" xr6:coauthVersionMax="47" xr10:uidLastSave="{00000000-0000-0000-0000-000000000000}"/>
  <bookViews>
    <workbookView xWindow="-120" yWindow="-120" windowWidth="29040" windowHeight="15840" xr2:uid="{4BB45D6C-6302-46CD-9B6C-AC93842AE56F}"/>
  </bookViews>
  <sheets>
    <sheet name="EX 01" sheetId="3" r:id="rId1"/>
  </sheets>
  <externalReferences>
    <externalReference r:id="rId2"/>
  </externalReferences>
  <definedNames>
    <definedName name="Code">[1]!Tableau2[Code]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3" l="1"/>
  <c r="I20" i="3"/>
  <c r="G8" i="3" l="1"/>
  <c r="G7" i="3"/>
  <c r="G6" i="3"/>
  <c r="G5" i="3"/>
  <c r="I22" i="3" l="1"/>
  <c r="G9" i="3"/>
</calcChain>
</file>

<file path=xl/sharedStrings.xml><?xml version="1.0" encoding="utf-8"?>
<sst xmlns="http://schemas.openxmlformats.org/spreadsheetml/2006/main" count="59" uniqueCount="27">
  <si>
    <t>CONCESSIONS</t>
  </si>
  <si>
    <t>Secteur</t>
  </si>
  <si>
    <t>Prestation</t>
  </si>
  <si>
    <t>CA</t>
  </si>
  <si>
    <t>CA Cumulé</t>
  </si>
  <si>
    <t>Lille</t>
  </si>
  <si>
    <t>Vente VN</t>
  </si>
  <si>
    <t>Lyon</t>
  </si>
  <si>
    <t>Paris</t>
  </si>
  <si>
    <t>Toulouse</t>
  </si>
  <si>
    <t>Vente VO</t>
  </si>
  <si>
    <t>TOTAL</t>
  </si>
  <si>
    <t>Mécanique</t>
  </si>
  <si>
    <t>NOM - PRENOM</t>
  </si>
  <si>
    <t>MONTANT</t>
  </si>
  <si>
    <t>DATE PAIEMENT</t>
  </si>
  <si>
    <t>Montant total des factures impayées</t>
  </si>
  <si>
    <t>DUPONT Eric</t>
  </si>
  <si>
    <t>Montant total des factures payées</t>
  </si>
  <si>
    <t>MARTIN Sylvie</t>
  </si>
  <si>
    <t>Montant Total</t>
  </si>
  <si>
    <t>DURAND Jacques</t>
  </si>
  <si>
    <t>PERRO Isabelle</t>
  </si>
  <si>
    <t>JAURRE Michel</t>
  </si>
  <si>
    <t>PETRUS Yann</t>
  </si>
  <si>
    <t>HAMOT Xavier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</si>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</sst>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44" fontId="4" fillId="0" borderId="1" xfId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5" xfId="2" applyFont="1" applyBorder="1" applyAlignment="1">
      <alignment vertical="center"/>
    </xf>
    <xf numFmtId="44" fontId="8" fillId="0" borderId="5" xfId="3" applyFont="1" applyFill="1" applyBorder="1" applyAlignment="1">
      <alignment vertical="center"/>
    </xf>
    <xf numFmtId="14" fontId="8" fillId="0" borderId="4" xfId="2" applyNumberFormat="1" applyFont="1" applyBorder="1" applyAlignment="1">
      <alignment horizontal="center" vertical="center"/>
    </xf>
    <xf numFmtId="0" fontId="2" fillId="0" borderId="0" xfId="0" applyFont="1"/>
    <xf numFmtId="0" fontId="8" fillId="0" borderId="3" xfId="2" applyFont="1" applyBorder="1" applyAlignment="1">
      <alignment vertical="center"/>
    </xf>
    <xf numFmtId="44" fontId="8" fillId="0" borderId="3" xfId="3" applyFont="1" applyFill="1" applyBorder="1" applyAlignment="1">
      <alignment vertical="center"/>
    </xf>
    <xf numFmtId="14" fontId="8" fillId="0" borderId="1" xfId="2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left" vertical="center" indent="3"/>
    </xf>
    <xf numFmtId="0" fontId="7" fillId="0" borderId="3" xfId="2" applyFont="1" applyBorder="1" applyAlignment="1">
      <alignment horizontal="left" vertical="center" indent="3"/>
    </xf>
    <xf numFmtId="0" fontId="7" fillId="0" borderId="6" xfId="2" applyFont="1" applyBorder="1" applyAlignment="1">
      <alignment horizontal="centerContinuous" vertical="center"/>
    </xf>
    <xf numFmtId="0" fontId="7" fillId="0" borderId="2" xfId="2" applyFont="1" applyBorder="1" applyAlignment="1">
      <alignment horizontal="centerContinuous" vertical="center"/>
    </xf>
    <xf numFmtId="0" fontId="9" fillId="3" borderId="0" xfId="0" applyFont="1" applyFill="1" applyAlignment="1">
      <alignment horizontal="center" vertical="center"/>
    </xf>
    <xf numFmtId="44" fontId="5" fillId="4" borderId="1" xfId="1" applyFont="1" applyFill="1" applyBorder="1" applyAlignment="1">
      <alignment vertical="center"/>
    </xf>
    <xf numFmtId="44" fontId="5" fillId="4" borderId="1" xfId="0" applyNumberFormat="1" applyFont="1" applyFill="1" applyBorder="1" applyAlignment="1">
      <alignment vertical="center"/>
    </xf>
    <xf numFmtId="44" fontId="6" fillId="4" borderId="1" xfId="3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5">
    <cellStyle name="Monétaire" xfId="1" builtinId="4"/>
    <cellStyle name="Monétaire 3" xfId="3" xr:uid="{8513ABDA-B098-478C-B04F-3707AD11C55F}"/>
    <cellStyle name="Normal" xfId="0" builtinId="0"/>
    <cellStyle name="Normal 3" xfId="2" xr:uid="{57A2283A-8E53-4158-B9E6-1085241E969B}"/>
    <cellStyle name="Pourcentage 3" xfId="4" xr:uid="{FA99387B-7FE9-44F1-BDE1-4CCFF1252975}"/>
  </cellStyles>
  <dxfs count="0"/>
  <tableStyles count="0" defaultTableStyle="TableStyleMedium2" defaultPivotStyle="PivotStyleLight16"/>
  <colors>
    <mruColors>
      <color rgb="FF008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ocuments/PROFESSIONNEL/FORMATION/SUPPORT%20DE%20COURS/EXCEL%202019/EXERCICE/SANS%20VBA/TP/Exercices%20calcu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  <sheetName val="Feuil4"/>
      <sheetName val="Feuil5"/>
      <sheetName val="Feuil6"/>
      <sheetName val="Exercices calcu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4D61-4991-417C-B733-3A76E86318A2}">
  <dimension ref="A1:I36"/>
  <sheetViews>
    <sheetView showGridLines="0" tabSelected="1" zoomScaleNormal="100" workbookViewId="0"/>
  </sheetViews>
  <sheetFormatPr baseColWidth="10" defaultRowHeight="18" customHeight="1" outlineLevelRow="1" x14ac:dyDescent="0.25"/>
  <cols>
    <col min="1" max="1" width="11.42578125" style="1"/>
    <col min="2" max="4" width="17.28515625" style="1" customWidth="1"/>
    <col min="5" max="5" width="2.7109375" style="1" customWidth="1"/>
    <col min="6" max="7" width="15.140625" style="1" customWidth="1"/>
    <col min="8" max="8" width="11.42578125" style="1"/>
    <col min="9" max="9" width="16.42578125" style="1" customWidth="1"/>
    <col min="10" max="16384" width="11.42578125" style="1"/>
  </cols>
  <sheetData>
    <row r="1" spans="1:7" ht="18" customHeight="1" x14ac:dyDescent="0.25">
      <c r="A1" s="20" t="s">
        <v>26</v>
      </c>
    </row>
    <row r="3" spans="1:7" ht="18" customHeight="1" outlineLevel="1" x14ac:dyDescent="0.25">
      <c r="B3" s="24" t="s">
        <v>0</v>
      </c>
      <c r="C3" s="24"/>
      <c r="D3" s="24"/>
      <c r="F3" s="24" t="s">
        <v>0</v>
      </c>
      <c r="G3" s="24"/>
    </row>
    <row r="4" spans="1:7" ht="18" customHeight="1" outlineLevel="1" x14ac:dyDescent="0.25">
      <c r="B4" s="4" t="s">
        <v>1</v>
      </c>
      <c r="C4" s="4" t="s">
        <v>2</v>
      </c>
      <c r="D4" s="4" t="s">
        <v>3</v>
      </c>
      <c r="F4" s="4" t="s">
        <v>1</v>
      </c>
      <c r="G4" s="4" t="s">
        <v>4</v>
      </c>
    </row>
    <row r="5" spans="1:7" ht="18" customHeight="1" outlineLevel="1" x14ac:dyDescent="0.25">
      <c r="B5" s="2" t="s">
        <v>5</v>
      </c>
      <c r="C5" s="2" t="s">
        <v>6</v>
      </c>
      <c r="D5" s="3">
        <v>450000</v>
      </c>
      <c r="F5" s="2" t="s">
        <v>5</v>
      </c>
      <c r="G5" s="21">
        <f>SUMIF($B$5:$B$16,F5,$D$5:$D$16)</f>
        <v>740000</v>
      </c>
    </row>
    <row r="6" spans="1:7" ht="18" customHeight="1" outlineLevel="1" x14ac:dyDescent="0.25">
      <c r="B6" s="2" t="s">
        <v>7</v>
      </c>
      <c r="C6" s="2" t="s">
        <v>6</v>
      </c>
      <c r="D6" s="3">
        <v>325000</v>
      </c>
      <c r="F6" s="2" t="s">
        <v>7</v>
      </c>
      <c r="G6" s="21">
        <f t="shared" ref="G6:G8" si="0">SUMIF($B$5:$B$16,F6,$D$5:$D$16)</f>
        <v>612000</v>
      </c>
    </row>
    <row r="7" spans="1:7" ht="18" customHeight="1" outlineLevel="1" x14ac:dyDescent="0.25">
      <c r="B7" s="2" t="s">
        <v>8</v>
      </c>
      <c r="C7" s="2" t="s">
        <v>6</v>
      </c>
      <c r="D7" s="3">
        <v>650000</v>
      </c>
      <c r="F7" s="2" t="s">
        <v>8</v>
      </c>
      <c r="G7" s="21">
        <f t="shared" si="0"/>
        <v>982000</v>
      </c>
    </row>
    <row r="8" spans="1:7" ht="18" customHeight="1" outlineLevel="1" x14ac:dyDescent="0.25">
      <c r="B8" s="2" t="s">
        <v>9</v>
      </c>
      <c r="C8" s="2" t="s">
        <v>6</v>
      </c>
      <c r="D8" s="3">
        <v>250000</v>
      </c>
      <c r="F8" s="2" t="s">
        <v>9</v>
      </c>
      <c r="G8" s="21">
        <f t="shared" si="0"/>
        <v>470000</v>
      </c>
    </row>
    <row r="9" spans="1:7" ht="18" customHeight="1" outlineLevel="1" x14ac:dyDescent="0.25">
      <c r="B9" s="2" t="s">
        <v>5</v>
      </c>
      <c r="C9" s="2" t="s">
        <v>10</v>
      </c>
      <c r="D9" s="3">
        <v>195000</v>
      </c>
      <c r="F9" s="2" t="s">
        <v>11</v>
      </c>
      <c r="G9" s="22">
        <f>SUM(G5:G8)</f>
        <v>2804000</v>
      </c>
    </row>
    <row r="10" spans="1:7" ht="18" customHeight="1" outlineLevel="1" x14ac:dyDescent="0.25">
      <c r="B10" s="2" t="s">
        <v>7</v>
      </c>
      <c r="C10" s="2" t="s">
        <v>10</v>
      </c>
      <c r="D10" s="3">
        <v>201000</v>
      </c>
    </row>
    <row r="11" spans="1:7" ht="18" customHeight="1" outlineLevel="1" x14ac:dyDescent="0.25">
      <c r="B11" s="2" t="s">
        <v>8</v>
      </c>
      <c r="C11" s="2" t="s">
        <v>10</v>
      </c>
      <c r="D11" s="3">
        <v>230000</v>
      </c>
      <c r="F11"/>
      <c r="G11"/>
    </row>
    <row r="12" spans="1:7" ht="18" customHeight="1" outlineLevel="1" x14ac:dyDescent="0.25">
      <c r="B12" s="2" t="s">
        <v>9</v>
      </c>
      <c r="C12" s="2" t="s">
        <v>10</v>
      </c>
      <c r="D12" s="3">
        <v>165000</v>
      </c>
      <c r="F12"/>
      <c r="G12"/>
    </row>
    <row r="13" spans="1:7" ht="18" customHeight="1" outlineLevel="1" x14ac:dyDescent="0.25">
      <c r="B13" s="2" t="s">
        <v>5</v>
      </c>
      <c r="C13" s="2" t="s">
        <v>12</v>
      </c>
      <c r="D13" s="3">
        <v>95000</v>
      </c>
      <c r="F13"/>
      <c r="G13"/>
    </row>
    <row r="14" spans="1:7" ht="18" customHeight="1" outlineLevel="1" x14ac:dyDescent="0.25">
      <c r="B14" s="2" t="s">
        <v>7</v>
      </c>
      <c r="C14" s="2" t="s">
        <v>12</v>
      </c>
      <c r="D14" s="3">
        <v>86000</v>
      </c>
      <c r="F14"/>
      <c r="G14"/>
    </row>
    <row r="15" spans="1:7" ht="18" customHeight="1" outlineLevel="1" x14ac:dyDescent="0.25">
      <c r="B15" s="2" t="s">
        <v>8</v>
      </c>
      <c r="C15" s="2" t="s">
        <v>12</v>
      </c>
      <c r="D15" s="3">
        <v>102000</v>
      </c>
      <c r="F15"/>
      <c r="G15"/>
    </row>
    <row r="16" spans="1:7" ht="18" customHeight="1" outlineLevel="1" x14ac:dyDescent="0.25">
      <c r="B16" s="2" t="s">
        <v>9</v>
      </c>
      <c r="C16" s="2" t="s">
        <v>12</v>
      </c>
      <c r="D16" s="3">
        <v>55000</v>
      </c>
      <c r="F16"/>
      <c r="G16"/>
    </row>
    <row r="18" spans="1:9" ht="18" customHeight="1" x14ac:dyDescent="0.25">
      <c r="A18" s="20" t="s">
        <v>26</v>
      </c>
    </row>
    <row r="19" spans="1:9" ht="18" customHeight="1" outlineLevel="1" x14ac:dyDescent="0.25">
      <c r="B19" s="7"/>
      <c r="C19" s="7"/>
      <c r="D19" s="15"/>
      <c r="E19" s="7"/>
      <c r="F19" s="7"/>
      <c r="G19" s="7"/>
      <c r="H19" s="7"/>
    </row>
    <row r="20" spans="1:9" ht="18" customHeight="1" outlineLevel="1" x14ac:dyDescent="0.25">
      <c r="B20" s="5" t="s">
        <v>13</v>
      </c>
      <c r="C20" s="5" t="s">
        <v>14</v>
      </c>
      <c r="D20" s="6" t="s">
        <v>15</v>
      </c>
      <c r="E20" s="7"/>
      <c r="F20" s="16" t="s">
        <v>16</v>
      </c>
      <c r="G20" s="2"/>
      <c r="H20" s="2"/>
      <c r="I20" s="23">
        <f>SUMIF($D$21:$D$35,"",$C$21:$C$35)</f>
        <v>41941</v>
      </c>
    </row>
    <row r="21" spans="1:9" ht="18" customHeight="1" outlineLevel="1" x14ac:dyDescent="0.25">
      <c r="B21" s="8" t="s">
        <v>17</v>
      </c>
      <c r="C21" s="9">
        <v>12500</v>
      </c>
      <c r="D21" s="10"/>
      <c r="E21" s="7"/>
      <c r="F21" s="16" t="s">
        <v>18</v>
      </c>
      <c r="G21" s="2"/>
      <c r="H21" s="2"/>
      <c r="I21" s="23">
        <f>SUMIF($D$21:$D$35,"&lt;&gt;",$C$21:$C$35)</f>
        <v>36220</v>
      </c>
    </row>
    <row r="22" spans="1:9" ht="18" customHeight="1" outlineLevel="1" x14ac:dyDescent="0.25">
      <c r="B22" s="8" t="s">
        <v>19</v>
      </c>
      <c r="C22" s="9">
        <v>7795</v>
      </c>
      <c r="D22" s="10">
        <v>44180</v>
      </c>
      <c r="E22" s="7"/>
      <c r="F22" s="17" t="s">
        <v>20</v>
      </c>
      <c r="G22" s="18"/>
      <c r="H22" s="19"/>
      <c r="I22" s="23">
        <f>SUM(I20:I21)</f>
        <v>78161</v>
      </c>
    </row>
    <row r="23" spans="1:9" ht="18" customHeight="1" outlineLevel="1" x14ac:dyDescent="0.25">
      <c r="B23" s="8" t="s">
        <v>21</v>
      </c>
      <c r="C23" s="9">
        <v>1524</v>
      </c>
      <c r="D23" s="10"/>
      <c r="E23" s="7"/>
      <c r="F23" s="7"/>
      <c r="G23" s="7"/>
      <c r="H23" s="7"/>
    </row>
    <row r="24" spans="1:9" ht="18" customHeight="1" outlineLevel="1" x14ac:dyDescent="0.25">
      <c r="B24" s="8" t="s">
        <v>22</v>
      </c>
      <c r="C24" s="9">
        <v>7558</v>
      </c>
      <c r="D24" s="10"/>
      <c r="E24" s="7"/>
      <c r="F24" s="11"/>
      <c r="G24" s="11"/>
      <c r="H24" s="11"/>
    </row>
    <row r="25" spans="1:9" ht="18" customHeight="1" outlineLevel="1" x14ac:dyDescent="0.25">
      <c r="B25" s="8" t="s">
        <v>17</v>
      </c>
      <c r="C25" s="9">
        <v>6863</v>
      </c>
      <c r="D25" s="10">
        <v>44176</v>
      </c>
      <c r="E25" s="7"/>
      <c r="F25" s="11"/>
      <c r="G25" s="11"/>
      <c r="H25" s="11"/>
    </row>
    <row r="26" spans="1:9" ht="18" customHeight="1" outlineLevel="1" x14ac:dyDescent="0.25">
      <c r="B26" s="8" t="s">
        <v>19</v>
      </c>
      <c r="C26" s="9">
        <v>6813</v>
      </c>
      <c r="D26" s="10"/>
      <c r="E26" s="7"/>
      <c r="F26" s="11"/>
      <c r="G26" s="11"/>
      <c r="H26" s="11"/>
    </row>
    <row r="27" spans="1:9" ht="18" customHeight="1" outlineLevel="1" x14ac:dyDescent="0.25">
      <c r="B27" s="8" t="s">
        <v>21</v>
      </c>
      <c r="C27" s="9">
        <v>4021</v>
      </c>
      <c r="D27" s="10">
        <v>44206</v>
      </c>
      <c r="E27" s="7"/>
      <c r="F27" s="7"/>
      <c r="G27" s="7"/>
      <c r="H27" s="7"/>
    </row>
    <row r="28" spans="1:9" ht="18" customHeight="1" outlineLevel="1" x14ac:dyDescent="0.25">
      <c r="B28" s="8" t="s">
        <v>22</v>
      </c>
      <c r="C28" s="9">
        <v>2915</v>
      </c>
      <c r="D28" s="10"/>
      <c r="E28" s="7"/>
      <c r="F28" s="7"/>
      <c r="G28" s="7"/>
      <c r="H28" s="7"/>
    </row>
    <row r="29" spans="1:9" ht="18" customHeight="1" outlineLevel="1" x14ac:dyDescent="0.25">
      <c r="B29" s="8" t="s">
        <v>17</v>
      </c>
      <c r="C29" s="9">
        <v>3212</v>
      </c>
      <c r="D29" s="10">
        <v>44176</v>
      </c>
      <c r="E29" s="7"/>
      <c r="F29" s="7"/>
      <c r="G29" s="7"/>
      <c r="H29" s="7"/>
    </row>
    <row r="30" spans="1:9" ht="18" customHeight="1" outlineLevel="1" x14ac:dyDescent="0.25">
      <c r="B30" s="8" t="s">
        <v>19</v>
      </c>
      <c r="C30" s="9">
        <v>4722</v>
      </c>
      <c r="D30" s="10"/>
      <c r="E30" s="7"/>
      <c r="F30" s="7"/>
      <c r="G30" s="7"/>
      <c r="H30" s="7"/>
    </row>
    <row r="31" spans="1:9" ht="18" customHeight="1" outlineLevel="1" x14ac:dyDescent="0.25">
      <c r="B31" s="8" t="s">
        <v>21</v>
      </c>
      <c r="C31" s="9">
        <v>2171</v>
      </c>
      <c r="D31" s="10">
        <v>44206</v>
      </c>
      <c r="E31" s="7"/>
      <c r="F31" s="7"/>
      <c r="G31" s="7"/>
      <c r="H31" s="7"/>
    </row>
    <row r="32" spans="1:9" ht="18" customHeight="1" outlineLevel="1" x14ac:dyDescent="0.25">
      <c r="B32" s="8" t="s">
        <v>22</v>
      </c>
      <c r="C32" s="9">
        <v>1342</v>
      </c>
      <c r="D32" s="10"/>
      <c r="E32" s="7"/>
      <c r="F32" s="7"/>
      <c r="G32" s="7"/>
      <c r="H32" s="7"/>
    </row>
    <row r="33" spans="2:8" ht="18" customHeight="1" outlineLevel="1" x14ac:dyDescent="0.25">
      <c r="B33" s="8" t="s">
        <v>23</v>
      </c>
      <c r="C33" s="9">
        <v>2480</v>
      </c>
      <c r="D33" s="10">
        <v>44214</v>
      </c>
      <c r="E33" s="7"/>
      <c r="F33" s="7"/>
      <c r="G33" s="7"/>
      <c r="H33" s="7"/>
    </row>
    <row r="34" spans="2:8" ht="18" customHeight="1" outlineLevel="1" x14ac:dyDescent="0.25">
      <c r="B34" s="8" t="s">
        <v>24</v>
      </c>
      <c r="C34" s="9">
        <v>4567</v>
      </c>
      <c r="D34" s="10"/>
      <c r="E34" s="7"/>
      <c r="F34" s="7"/>
      <c r="G34" s="7"/>
      <c r="H34" s="7"/>
    </row>
    <row r="35" spans="2:8" ht="18" customHeight="1" outlineLevel="1" x14ac:dyDescent="0.25">
      <c r="B35" s="12" t="s">
        <v>25</v>
      </c>
      <c r="C35" s="13">
        <v>9678</v>
      </c>
      <c r="D35" s="14">
        <v>44339</v>
      </c>
      <c r="E35" s="7"/>
      <c r="F35" s="7"/>
      <c r="G35" s="7"/>
      <c r="H35" s="7"/>
    </row>
    <row r="36" spans="2:8" ht="18" customHeight="1" x14ac:dyDescent="0.25">
      <c r="B36" s="7"/>
      <c r="C36" s="7"/>
      <c r="D36" s="15"/>
      <c r="E36" s="7"/>
      <c r="F36" s="7"/>
      <c r="G36" s="7"/>
      <c r="H36" s="7"/>
    </row>
  </sheetData>
  <mergeCells count="2">
    <mergeCell ref="B3:D3"/>
    <mergeCell ref="F3:G3"/>
  </mergeCells>
  <dataValidations count="3">
    <dataValidation type="list" allowBlank="1" showInputMessage="1" showErrorMessage="1" sqref="B5:B16" xr:uid="{3BD64C78-31CC-4D5B-B6ED-B3CD741927A8}">
      <formula1>"Lille,Lyon,Paris,Toulouse"</formula1>
    </dataValidation>
    <dataValidation allowBlank="1" showInputMessage="1" showErrorMessage="1" promptTitle="Détail de l'exercice" prompt="Calculer les différents cumuls en utilisant la fonction SOMME.SI" sqref="A1" xr:uid="{19985711-3C35-4C9B-8138-2A6C72AF483D}"/>
    <dataValidation allowBlank="1" showInputMessage="1" showErrorMessage="1" promptTitle="Détail de l'exercice" prompt="Calculer les différents cumuls en fonction de différents critères (Facture impayées et payées) et en utilisant la fonction SOMME.SI" sqref="A18" xr:uid="{AE5C4F0D-FF1B-4F34-B028-F5B18859D3B8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2022-10-02T09:39:46Z</dcterms:created>
  <dcterms:modified xsi:type="dcterms:W3CDTF">2023-01-16T13:56:40Z</dcterms:modified>
</cp:coreProperties>
</file>